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25" activeTab="0"/>
  </bookViews>
  <sheets>
    <sheet name="Carte Hawai" sheetId="1" r:id="rId1"/>
    <sheet name="Carte Hawai (2)" sheetId="2" r:id="rId2"/>
    <sheet name="Relief" sheetId="3" r:id="rId3"/>
    <sheet name="Calcul" sheetId="4" r:id="rId4"/>
  </sheets>
  <definedNames/>
  <calcPr fullCalcOnLoad="1"/>
</workbook>
</file>

<file path=xl/comments1.xml><?xml version="1.0" encoding="utf-8"?>
<comments xmlns="http://schemas.openxmlformats.org/spreadsheetml/2006/main">
  <authors>
    <author>Georges Grousset.</author>
  </authors>
  <commentList>
    <comment ref="G11" authorId="0">
      <text>
        <r>
          <rPr>
            <sz val="9"/>
            <rFont val="Tahoma"/>
            <family val="0"/>
          </rPr>
          <t xml:space="preserve">ILE D'HAWAI
Volcanisme d'âge inférieur à 5Ma
Volcan en activité au sud
</t>
        </r>
      </text>
    </comment>
    <comment ref="B3" authorId="0">
      <text>
        <r>
          <rPr>
            <sz val="9"/>
            <rFont val="Tahoma"/>
            <family val="2"/>
          </rPr>
          <t>HONOLULU
Volcanisme 5,5 Ma</t>
        </r>
        <r>
          <rPr>
            <sz val="9"/>
            <color indexed="43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>ILES CENTRALES
Volcanisme d'âge inférieur à 5 Ma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<sst xmlns="http://schemas.openxmlformats.org/spreadsheetml/2006/main" count="28" uniqueCount="25">
  <si>
    <t xml:space="preserve">ILES HAWAI ET POINT CHAUD </t>
  </si>
  <si>
    <t>Evaluation d'une quantité de laves par coupes successives</t>
  </si>
  <si>
    <t>dist (m)</t>
  </si>
  <si>
    <t>km3</t>
  </si>
  <si>
    <t>O-E1</t>
  </si>
  <si>
    <t>O-E2</t>
  </si>
  <si>
    <t>O-E3</t>
  </si>
  <si>
    <t>O-E4</t>
  </si>
  <si>
    <t>O-E5</t>
  </si>
  <si>
    <t>O-E6</t>
  </si>
  <si>
    <t>O-E7</t>
  </si>
  <si>
    <t>O-E8</t>
  </si>
  <si>
    <t>O-E9</t>
  </si>
  <si>
    <t>O-E10</t>
  </si>
  <si>
    <t>O-E11</t>
  </si>
  <si>
    <t>O-E12</t>
  </si>
  <si>
    <t>O-E13</t>
  </si>
  <si>
    <t>O-E14</t>
  </si>
  <si>
    <t>O-E15</t>
  </si>
  <si>
    <t xml:space="preserve">   Entrer les altitudes sur le trait de coupe, tous les 25 km</t>
  </si>
  <si>
    <t>soit, par an :</t>
  </si>
  <si>
    <t>Volume</t>
  </si>
  <si>
    <t>émergé</t>
  </si>
  <si>
    <t>/-500 m</t>
  </si>
  <si>
    <t>/-5000 m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</si>
</sst>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00000"/>
    <numFmt numFmtId="166" formatCode="0.0"/>
  </numFmts>
  <fonts count="19">
    <font>
      <sz val="10"/>
      <name val="Arial"/>
      <family val="0"/>
    </font>
    <font>
      <sz val="9"/>
      <name val="Tahoma"/>
      <family val="0"/>
    </font>
    <font>
      <sz val="9"/>
      <color indexed="43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1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.25"/>
      <name val="Arial"/>
      <family val="0"/>
    </font>
    <font>
      <sz val="14.2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 applyProtection="1">
      <alignment/>
      <protection locked="0"/>
    </xf>
    <xf numFmtId="0" fontId="3" fillId="3" borderId="3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3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8" fillId="3" borderId="6" xfId="0" applyFont="1" applyFill="1" applyBorder="1" applyAlignment="1" applyProtection="1">
      <alignment horizontal="center"/>
      <protection/>
    </xf>
    <xf numFmtId="0" fontId="8" fillId="3" borderId="7" xfId="0" applyFont="1" applyFill="1" applyBorder="1" applyAlignment="1" applyProtection="1">
      <alignment horizontal="center"/>
      <protection/>
    </xf>
    <xf numFmtId="0" fontId="8" fillId="3" borderId="6" xfId="0" applyFont="1" applyFill="1" applyBorder="1" applyAlignment="1" applyProtection="1">
      <alignment/>
      <protection/>
    </xf>
    <xf numFmtId="0" fontId="8" fillId="3" borderId="8" xfId="0" applyFont="1" applyFill="1" applyBorder="1" applyAlignment="1" applyProtection="1">
      <alignment/>
      <protection/>
    </xf>
    <xf numFmtId="0" fontId="14" fillId="3" borderId="0" xfId="0" applyFont="1" applyFill="1" applyAlignment="1" applyProtection="1">
      <alignment/>
      <protection/>
    </xf>
    <xf numFmtId="0" fontId="7" fillId="4" borderId="9" xfId="0" applyFont="1" applyFill="1" applyBorder="1" applyAlignment="1" applyProtection="1">
      <alignment/>
      <protection/>
    </xf>
    <xf numFmtId="0" fontId="7" fillId="4" borderId="10" xfId="0" applyFont="1" applyFill="1" applyBorder="1" applyAlignment="1" applyProtection="1">
      <alignment/>
      <protection/>
    </xf>
    <xf numFmtId="0" fontId="7" fillId="4" borderId="11" xfId="0" applyFont="1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/>
    </xf>
    <xf numFmtId="164" fontId="14" fillId="4" borderId="13" xfId="0" applyNumberFormat="1" applyFont="1" applyFill="1" applyBorder="1" applyAlignment="1" applyProtection="1">
      <alignment/>
      <protection/>
    </xf>
    <xf numFmtId="164" fontId="14" fillId="4" borderId="14" xfId="0" applyNumberFormat="1" applyFont="1" applyFill="1" applyBorder="1" applyAlignment="1" applyProtection="1">
      <alignment/>
      <protection/>
    </xf>
    <xf numFmtId="0" fontId="14" fillId="3" borderId="1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7" fillId="4" borderId="16" xfId="0" applyFont="1" applyFill="1" applyBorder="1" applyAlignment="1" applyProtection="1">
      <alignment/>
      <protection/>
    </xf>
    <xf numFmtId="0" fontId="7" fillId="4" borderId="17" xfId="0" applyFont="1" applyFill="1" applyBorder="1" applyAlignment="1" applyProtection="1">
      <alignment/>
      <protection/>
    </xf>
    <xf numFmtId="0" fontId="8" fillId="3" borderId="18" xfId="0" applyFont="1" applyFill="1" applyBorder="1" applyAlignment="1" applyProtection="1">
      <alignment horizontal="center"/>
      <protection/>
    </xf>
    <xf numFmtId="0" fontId="8" fillId="3" borderId="19" xfId="0" applyFont="1" applyFill="1" applyBorder="1" applyAlignment="1" applyProtection="1">
      <alignment horizontal="center"/>
      <protection/>
    </xf>
    <xf numFmtId="0" fontId="16" fillId="0" borderId="0" xfId="15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Relief des îles Hawaï</a:t>
            </a:r>
          </a:p>
        </c:rich>
      </c:tx>
      <c:layout>
        <c:manualLayout>
          <c:xMode val="factor"/>
          <c:yMode val="factor"/>
          <c:x val="-0.38575"/>
          <c:y val="-0.019"/>
        </c:manualLayout>
      </c:layout>
      <c:spPr>
        <a:noFill/>
        <a:ln>
          <a:noFill/>
        </a:ln>
      </c:spPr>
    </c:title>
    <c:view3D>
      <c:rotX val="23"/>
      <c:rotY val="48"/>
      <c:depthPercent val="100"/>
      <c:rAngAx val="0"/>
      <c:perspective val="30"/>
    </c:view3D>
    <c:plotArea>
      <c:layout>
        <c:manualLayout>
          <c:xMode val="edge"/>
          <c:yMode val="edge"/>
          <c:x val="0.002"/>
          <c:y val="0"/>
          <c:w val="1"/>
          <c:h val="0.975"/>
        </c:manualLayout>
      </c:layout>
      <c:surface3DChart>
        <c:ser>
          <c:idx val="0"/>
          <c:order val="0"/>
          <c:tx>
            <c:strRef>
              <c:f>Calcul!$A$6</c:f>
              <c:strCache>
                <c:ptCount val="1"/>
                <c:pt idx="0">
                  <c:v>O-E1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Calcul!$B$6:$S$6</c:f>
              <c:numCache>
                <c:ptCount val="18"/>
              </c:numCache>
            </c:numRef>
          </c:val>
        </c:ser>
        <c:ser>
          <c:idx val="1"/>
          <c:order val="1"/>
          <c:tx>
            <c:strRef>
              <c:f>Calcul!$A$7</c:f>
              <c:strCache>
                <c:ptCount val="1"/>
                <c:pt idx="0">
                  <c:v>O-E2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Calcul!$B$7:$S$7</c:f>
              <c:numCache>
                <c:ptCount val="18"/>
              </c:numCache>
            </c:numRef>
          </c:val>
        </c:ser>
        <c:ser>
          <c:idx val="2"/>
          <c:order val="2"/>
          <c:tx>
            <c:strRef>
              <c:f>Calcul!$A$8</c:f>
              <c:strCache>
                <c:ptCount val="1"/>
                <c:pt idx="0">
                  <c:v>O-E3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Calcul!$B$8:$S$8</c:f>
              <c:numCache>
                <c:ptCount val="18"/>
              </c:numCache>
            </c:numRef>
          </c:val>
        </c:ser>
        <c:ser>
          <c:idx val="3"/>
          <c:order val="3"/>
          <c:tx>
            <c:strRef>
              <c:f>Calcul!$A$9</c:f>
              <c:strCache>
                <c:ptCount val="1"/>
                <c:pt idx="0">
                  <c:v>O-E4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Calcul!$B$9:$S$9</c:f>
              <c:numCache>
                <c:ptCount val="18"/>
              </c:numCache>
            </c:numRef>
          </c:val>
        </c:ser>
        <c:ser>
          <c:idx val="4"/>
          <c:order val="4"/>
          <c:tx>
            <c:strRef>
              <c:f>Calcul!$A$10</c:f>
              <c:strCache>
                <c:ptCount val="1"/>
                <c:pt idx="0">
                  <c:v>O-E5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Calcul!$B$10:$S$10</c:f>
              <c:numCache>
                <c:ptCount val="18"/>
              </c:numCache>
            </c:numRef>
          </c:val>
        </c:ser>
        <c:ser>
          <c:idx val="5"/>
          <c:order val="5"/>
          <c:tx>
            <c:strRef>
              <c:f>Calcul!$A$11</c:f>
              <c:strCache>
                <c:ptCount val="1"/>
                <c:pt idx="0">
                  <c:v>O-E6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Calcul!$B$11:$S$11</c:f>
              <c:numCache>
                <c:ptCount val="18"/>
              </c:numCache>
            </c:numRef>
          </c:val>
        </c:ser>
        <c:ser>
          <c:idx val="6"/>
          <c:order val="6"/>
          <c:tx>
            <c:strRef>
              <c:f>Calcul!$A$12</c:f>
              <c:strCache>
                <c:ptCount val="1"/>
                <c:pt idx="0">
                  <c:v>O-E7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Calcul!$B$12:$S$12</c:f>
              <c:numCache>
                <c:ptCount val="18"/>
              </c:numCache>
            </c:numRef>
          </c:val>
        </c:ser>
        <c:ser>
          <c:idx val="7"/>
          <c:order val="7"/>
          <c:tx>
            <c:strRef>
              <c:f>Calcul!$A$13</c:f>
              <c:strCache>
                <c:ptCount val="1"/>
                <c:pt idx="0">
                  <c:v>O-E8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Calcul!$B$13:$S$13</c:f>
              <c:numCache>
                <c:ptCount val="18"/>
              </c:numCache>
            </c:numRef>
          </c:val>
        </c:ser>
        <c:ser>
          <c:idx val="8"/>
          <c:order val="8"/>
          <c:tx>
            <c:strRef>
              <c:f>Calcul!$A$14</c:f>
              <c:strCache>
                <c:ptCount val="1"/>
                <c:pt idx="0">
                  <c:v>O-E9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Calcul!$B$14:$S$14</c:f>
              <c:numCache>
                <c:ptCount val="18"/>
              </c:numCache>
            </c:numRef>
          </c:val>
        </c:ser>
        <c:ser>
          <c:idx val="9"/>
          <c:order val="9"/>
          <c:tx>
            <c:strRef>
              <c:f>Calcul!$A$15</c:f>
              <c:strCache>
                <c:ptCount val="1"/>
                <c:pt idx="0">
                  <c:v>O-E10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Calcul!$B$15:$S$15</c:f>
              <c:numCache>
                <c:ptCount val="18"/>
              </c:numCache>
            </c:numRef>
          </c:val>
        </c:ser>
        <c:ser>
          <c:idx val="10"/>
          <c:order val="10"/>
          <c:tx>
            <c:strRef>
              <c:f>Calcul!$A$16</c:f>
              <c:strCache>
                <c:ptCount val="1"/>
                <c:pt idx="0">
                  <c:v>O-E11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Calcul!$B$16:$S$16</c:f>
              <c:numCache>
                <c:ptCount val="18"/>
              </c:numCache>
            </c:numRef>
          </c:val>
        </c:ser>
        <c:ser>
          <c:idx val="11"/>
          <c:order val="11"/>
          <c:tx>
            <c:strRef>
              <c:f>Calcul!$A$17</c:f>
              <c:strCache>
                <c:ptCount val="1"/>
                <c:pt idx="0">
                  <c:v>O-E12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Calcul!$B$17:$S$17</c:f>
              <c:numCache>
                <c:ptCount val="18"/>
              </c:numCache>
            </c:numRef>
          </c:val>
        </c:ser>
        <c:ser>
          <c:idx val="12"/>
          <c:order val="12"/>
          <c:tx>
            <c:strRef>
              <c:f>Calcul!$A$18</c:f>
              <c:strCache>
                <c:ptCount val="1"/>
                <c:pt idx="0">
                  <c:v>O-E13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Calcul!$B$18:$S$18</c:f>
              <c:numCache>
                <c:ptCount val="18"/>
              </c:numCache>
            </c:numRef>
          </c:val>
        </c:ser>
        <c:ser>
          <c:idx val="13"/>
          <c:order val="13"/>
          <c:tx>
            <c:strRef>
              <c:f>Calcul!$A$19</c:f>
              <c:strCache>
                <c:ptCount val="1"/>
                <c:pt idx="0">
                  <c:v>O-E14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Calcul!$B$19:$S$19</c:f>
              <c:numCache>
                <c:ptCount val="18"/>
              </c:numCache>
            </c:numRef>
          </c:val>
        </c:ser>
        <c:ser>
          <c:idx val="14"/>
          <c:order val="14"/>
          <c:tx>
            <c:strRef>
              <c:f>Calcul!$A$20</c:f>
              <c:strCache>
                <c:ptCount val="1"/>
                <c:pt idx="0">
                  <c:v>O-E15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Calcul!$A$5:$S$5</c:f>
              <c:strCache>
                <c:ptCount val="18"/>
                <c:pt idx="0">
                  <c:v>dist (m)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</c:strCache>
            </c:strRef>
          </c:cat>
          <c:val>
            <c:numRef>
              <c:f>Calcul!$B$20:$S$20</c:f>
              <c:numCache>
                <c:ptCount val="18"/>
              </c:numCache>
            </c:numRef>
          </c:val>
        </c:ser>
        <c:axId val="6416503"/>
        <c:axId val="57748528"/>
        <c:axId val="49974705"/>
      </c:surface3DChart>
      <c:catAx>
        <c:axId val="641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748528"/>
        <c:crosses val="autoZero"/>
        <c:auto val="1"/>
        <c:lblOffset val="100"/>
        <c:noMultiLvlLbl val="0"/>
      </c:catAx>
      <c:valAx>
        <c:axId val="57748528"/>
        <c:scaling>
          <c:orientation val="minMax"/>
          <c:max val="60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profondeurs et altitudes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6503"/>
        <c:crossesAt val="1"/>
        <c:crossBetween val="between"/>
        <c:dispUnits/>
        <c:majorUnit val="500"/>
        <c:minorUnit val="500"/>
      </c:valAx>
      <c:serAx>
        <c:axId val="4997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7485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6025"/>
          <c:y val="0.2165"/>
          <c:w val="0.13375"/>
          <c:h val="0.560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969696"/>
        </a:solidFill>
        <a:ln w="12700">
          <a:solidFill/>
        </a:ln>
      </c:spPr>
      <c:thickness val="0"/>
    </c:sideWall>
    <c:backWall>
      <c:spPr>
        <a:solidFill>
          <a:srgbClr val="969696"/>
        </a:solidFill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4921259845" footer="0.492125984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9</xdr:col>
      <xdr:colOff>9525</xdr:colOff>
      <xdr:row>10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539115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66675</xdr:colOff>
      <xdr:row>27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53435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B1">
      <selection activeCell="B1" sqref="B1:B16384"/>
    </sheetView>
  </sheetViews>
  <sheetFormatPr defaultColWidth="11.421875" defaultRowHeight="12.75"/>
  <cols>
    <col min="1" max="1" width="1.28515625" style="0" customWidth="1"/>
    <col min="2" max="2" width="12.421875" style="0" customWidth="1"/>
    <col min="3" max="3" width="10.28125" style="0" customWidth="1"/>
    <col min="4" max="5" width="6.00390625" style="0" customWidth="1"/>
    <col min="7" max="7" width="9.7109375" style="0" customWidth="1"/>
    <col min="9" max="9" width="13.421875" style="0" customWidth="1"/>
    <col min="10" max="10" width="1.57421875" style="0" customWidth="1"/>
  </cols>
  <sheetData>
    <row r="1" spans="1:10" ht="5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5.25" customHeight="1">
      <c r="A2" s="1"/>
      <c r="J2" s="1"/>
    </row>
    <row r="3" spans="1:10" ht="56.25" customHeight="1">
      <c r="A3" s="1"/>
      <c r="J3" s="1"/>
    </row>
    <row r="4" spans="1:12" ht="12.75">
      <c r="A4" s="1"/>
      <c r="J4" s="1"/>
      <c r="L4" s="39"/>
    </row>
    <row r="5" spans="1:12" ht="15.75" customHeight="1">
      <c r="A5" s="1"/>
      <c r="J5" s="1"/>
      <c r="L5" s="39"/>
    </row>
    <row r="6" spans="1:10" ht="12.75">
      <c r="A6" s="1"/>
      <c r="J6" s="1"/>
    </row>
    <row r="7" spans="1:10" ht="12.75">
      <c r="A7" s="1"/>
      <c r="J7" s="1"/>
    </row>
    <row r="8" spans="1:10" ht="12.75">
      <c r="A8" s="1"/>
      <c r="J8" s="1"/>
    </row>
    <row r="9" spans="1:10" ht="18" customHeight="1">
      <c r="A9" s="1"/>
      <c r="J9" s="1"/>
    </row>
    <row r="10" spans="1:10" ht="28.5" customHeight="1">
      <c r="A10" s="1"/>
      <c r="J10" s="1"/>
    </row>
    <row r="11" spans="1:10" ht="120.75" customHeight="1">
      <c r="A11" s="1"/>
      <c r="J11" s="1"/>
    </row>
    <row r="12" spans="1:10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sheetProtection sheet="1" objects="1" scenarios="1"/>
  <printOptions/>
  <pageMargins left="0.75" right="0.75" top="1" bottom="1" header="0.4921259845" footer="0.4921259845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4">
      <selection activeCell="J5" sqref="J5"/>
    </sheetView>
  </sheetViews>
  <sheetFormatPr defaultColWidth="11.421875" defaultRowHeight="12.75"/>
  <cols>
    <col min="1" max="1" width="2.421875" style="0" customWidth="1"/>
    <col min="2" max="7" width="10.7109375" style="0" customWidth="1"/>
    <col min="8" max="8" width="14.8515625" style="0" customWidth="1"/>
    <col min="9" max="9" width="2.00390625" style="0" customWidth="1"/>
    <col min="10" max="10" width="10.7109375" style="0" customWidth="1"/>
  </cols>
  <sheetData>
    <row r="1" spans="1:9" s="11" customFormat="1" ht="9" customHeight="1">
      <c r="A1" s="2"/>
      <c r="B1" s="2"/>
      <c r="C1" s="2"/>
      <c r="D1" s="2"/>
      <c r="E1" s="2"/>
      <c r="F1" s="2"/>
      <c r="G1" s="2"/>
      <c r="H1" s="2"/>
      <c r="I1" s="2"/>
    </row>
    <row r="2" spans="1:9" s="11" customFormat="1" ht="12.75">
      <c r="A2" s="2"/>
      <c r="I2" s="2"/>
    </row>
    <row r="3" spans="1:9" s="11" customFormat="1" ht="12.75">
      <c r="A3" s="2"/>
      <c r="I3" s="2"/>
    </row>
    <row r="4" spans="1:9" s="11" customFormat="1" ht="12.75">
      <c r="A4" s="2"/>
      <c r="I4" s="2"/>
    </row>
    <row r="5" spans="1:9" s="11" customFormat="1" ht="12.75">
      <c r="A5" s="2"/>
      <c r="I5" s="2"/>
    </row>
    <row r="6" spans="1:9" s="11" customFormat="1" ht="12.75">
      <c r="A6" s="2"/>
      <c r="I6" s="2"/>
    </row>
    <row r="7" spans="1:9" s="11" customFormat="1" ht="12.75">
      <c r="A7" s="2"/>
      <c r="I7" s="2"/>
    </row>
    <row r="8" spans="1:9" s="11" customFormat="1" ht="12.75">
      <c r="A8" s="2"/>
      <c r="I8" s="2"/>
    </row>
    <row r="9" spans="1:9" s="11" customFormat="1" ht="12.75">
      <c r="A9" s="2"/>
      <c r="I9" s="2"/>
    </row>
    <row r="10" spans="1:9" s="11" customFormat="1" ht="12.75">
      <c r="A10" s="2"/>
      <c r="I10" s="2"/>
    </row>
    <row r="11" spans="1:9" s="11" customFormat="1" ht="12.75">
      <c r="A11" s="2"/>
      <c r="I11" s="2"/>
    </row>
    <row r="12" spans="1:9" s="11" customFormat="1" ht="6" customHeight="1">
      <c r="A12" s="2"/>
      <c r="I12" s="2"/>
    </row>
    <row r="13" spans="1:9" ht="12.75">
      <c r="A13" s="2"/>
      <c r="I13" s="2"/>
    </row>
    <row r="14" spans="1:9" ht="12.75">
      <c r="A14" s="2"/>
      <c r="I14" s="2"/>
    </row>
    <row r="15" spans="1:9" ht="12.75">
      <c r="A15" s="2"/>
      <c r="I15" s="2"/>
    </row>
    <row r="16" spans="1:9" ht="12.75">
      <c r="A16" s="2"/>
      <c r="I16" s="2"/>
    </row>
    <row r="17" spans="1:9" ht="12.75">
      <c r="A17" s="2"/>
      <c r="I17" s="2"/>
    </row>
    <row r="18" spans="1:9" ht="12.75">
      <c r="A18" s="2"/>
      <c r="I18" s="2"/>
    </row>
    <row r="19" spans="1:9" ht="12.75">
      <c r="A19" s="2"/>
      <c r="I19" s="2"/>
    </row>
    <row r="20" spans="1:9" ht="12.75">
      <c r="A20" s="2"/>
      <c r="I20" s="2"/>
    </row>
    <row r="21" spans="1:9" ht="12.75">
      <c r="A21" s="2"/>
      <c r="I21" s="2"/>
    </row>
    <row r="22" spans="1:9" ht="12.75">
      <c r="A22" s="2"/>
      <c r="I22" s="2"/>
    </row>
    <row r="23" spans="1:9" ht="12.75">
      <c r="A23" s="2"/>
      <c r="I23" s="2"/>
    </row>
    <row r="24" spans="1:9" ht="12.75">
      <c r="A24" s="2"/>
      <c r="I24" s="2"/>
    </row>
    <row r="25" spans="1:9" ht="12.75">
      <c r="A25" s="2"/>
      <c r="I25" s="2"/>
    </row>
    <row r="26" spans="1:9" ht="12.75">
      <c r="A26" s="2"/>
      <c r="I26" s="2"/>
    </row>
    <row r="27" spans="1:9" ht="12.75">
      <c r="A27" s="2"/>
      <c r="I27" s="2"/>
    </row>
    <row r="28" spans="1:9" ht="7.5" customHeight="1">
      <c r="A28" s="2"/>
      <c r="B28" s="2"/>
      <c r="C28" s="2"/>
      <c r="D28" s="2"/>
      <c r="E28" s="2"/>
      <c r="F28" s="2"/>
      <c r="G28" s="2"/>
      <c r="H28" s="2"/>
      <c r="I28" s="2"/>
    </row>
  </sheetData>
  <sheetProtection sheet="1" objects="1" scenarios="1"/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553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" sqref="O2"/>
    </sheetView>
  </sheetViews>
  <sheetFormatPr defaultColWidth="11.421875" defaultRowHeight="12.75"/>
  <cols>
    <col min="1" max="1" width="8.421875" style="0" customWidth="1"/>
    <col min="2" max="19" width="3.7109375" style="0" customWidth="1"/>
    <col min="20" max="20" width="9.00390625" style="32" customWidth="1"/>
    <col min="21" max="22" width="8.140625" style="32" customWidth="1"/>
    <col min="23" max="23" width="4.57421875" style="32" customWidth="1"/>
  </cols>
  <sheetData>
    <row r="1" spans="1:23" ht="12.75">
      <c r="A1" s="2"/>
      <c r="B1" s="3"/>
      <c r="C1" s="3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8"/>
      <c r="U1" s="18"/>
      <c r="V1" s="18"/>
      <c r="W1" s="19"/>
    </row>
    <row r="2" spans="1:23" ht="15.75" thickBot="1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8"/>
      <c r="U2" s="18"/>
      <c r="V2" s="18"/>
      <c r="W2" s="19"/>
    </row>
    <row r="3" spans="1:23" ht="15.75" thickBo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20" t="s">
        <v>21</v>
      </c>
      <c r="U3" s="37" t="s">
        <v>21</v>
      </c>
      <c r="V3" s="20" t="s">
        <v>21</v>
      </c>
      <c r="W3" s="19"/>
    </row>
    <row r="4" spans="1:23" ht="15.75" thickBot="1">
      <c r="A4" s="4"/>
      <c r="B4" s="5" t="s">
        <v>19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13"/>
      <c r="O4" s="3"/>
      <c r="P4" s="3"/>
      <c r="Q4" s="3"/>
      <c r="R4" s="3"/>
      <c r="S4" s="3"/>
      <c r="T4" s="21" t="s">
        <v>22</v>
      </c>
      <c r="U4" s="38" t="s">
        <v>23</v>
      </c>
      <c r="V4" s="21" t="s">
        <v>24</v>
      </c>
      <c r="W4" s="19"/>
    </row>
    <row r="5" spans="1:23" ht="12.75">
      <c r="A5" s="8" t="s">
        <v>2</v>
      </c>
      <c r="B5" s="9">
        <v>0</v>
      </c>
      <c r="C5" s="9">
        <v>25</v>
      </c>
      <c r="D5" s="9">
        <v>50</v>
      </c>
      <c r="E5" s="9">
        <v>75</v>
      </c>
      <c r="F5" s="9">
        <v>100</v>
      </c>
      <c r="G5" s="9">
        <v>125</v>
      </c>
      <c r="H5" s="9">
        <v>150</v>
      </c>
      <c r="I5" s="9">
        <v>175</v>
      </c>
      <c r="J5" s="9">
        <v>200</v>
      </c>
      <c r="K5" s="9">
        <v>225</v>
      </c>
      <c r="L5" s="9">
        <v>250</v>
      </c>
      <c r="M5" s="9">
        <v>275</v>
      </c>
      <c r="N5" s="9">
        <v>300</v>
      </c>
      <c r="O5" s="9">
        <v>325</v>
      </c>
      <c r="P5" s="9">
        <v>350</v>
      </c>
      <c r="Q5" s="9">
        <v>375</v>
      </c>
      <c r="R5" s="9">
        <v>400</v>
      </c>
      <c r="S5" s="14">
        <v>425</v>
      </c>
      <c r="T5" s="22">
        <f>SUM(T6:T20)</f>
        <v>0</v>
      </c>
      <c r="U5" s="23">
        <f>SUM(U6:U20)</f>
        <v>84375</v>
      </c>
      <c r="V5" s="23">
        <f>SUM(V6:V20)</f>
        <v>843750</v>
      </c>
      <c r="W5" s="24" t="s">
        <v>3</v>
      </c>
    </row>
    <row r="6" spans="1:23" ht="12.75">
      <c r="A6" s="10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5">
        <f>(IF(B6&lt;0,0,B6)+IF(C6&lt;0,0,C6)+IF(D6&lt;0,0,D6)+IF(E6&lt;0,0,E6)+IF(F6&lt;0,0,F6)+IF(G6&lt;0,0,G6)+IF(H6&lt;0,0,H6)+IF(I6&lt;0,0,I6)+IF(J6&lt;0,0,J6)+IF(K6&lt;0,0,K6)+IF(L6&lt;0,0,L6)+IF(M6&lt;0,0,M6)+IF(N6&lt;0,0,N6)+IF(O6&lt;0,0,O6)+IF(P6&lt;0,0,P6)+IF(Q6&lt;0,0,Q6)+IF(R6&lt;0,0,R6)+IF(S6&lt;0,0,S6))*25*25/1000</f>
        <v>0</v>
      </c>
      <c r="U6" s="35">
        <f>(SUM(B6:S6)-18*(-500))*25*25/1000</f>
        <v>5625</v>
      </c>
      <c r="V6" s="25">
        <f aca="true" t="shared" si="0" ref="V6:V13">(SUM(B6:S6)-18*(-5000))*25*25/1000</f>
        <v>56250</v>
      </c>
      <c r="W6" s="19"/>
    </row>
    <row r="7" spans="1:23" ht="12.75">
      <c r="A7" s="10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7">
        <f aca="true" t="shared" si="1" ref="T7:T20">(IF(B7&lt;0,0,B7)+IF(C7&lt;0,0,C7)+IF(D7&lt;0,0,D7)+IF(E7&lt;0,0,E7)+IF(F7&lt;0,0,F7)+IF(G7&lt;0,0,G7)+IF(H7&lt;0,0,H7)+IF(I7&lt;0,0,I7)+IF(J7&lt;0,0,J7)+IF(K7&lt;0,0,K7)+IF(L7&lt;0,0,L7)+IF(M7&lt;0,0,M7)+IF(N7&lt;0,0,N7)+IF(O7&lt;0,0,O7)+IF(P7&lt;0,0,P7)+IF(Q7&lt;0,0,Q7)+IF(R7&lt;0,0,R7)+IF(S7&lt;0,0,S7))*25*25/1000</f>
        <v>0</v>
      </c>
      <c r="U7" s="34">
        <f aca="true" t="shared" si="2" ref="U7:U20">(SUM(B7:S7)-18*(-500))*25*25/1000</f>
        <v>5625</v>
      </c>
      <c r="V7" s="27">
        <f t="shared" si="0"/>
        <v>56250</v>
      </c>
      <c r="W7" s="19"/>
    </row>
    <row r="8" spans="1:23" ht="12.75">
      <c r="A8" s="10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7">
        <f t="shared" si="1"/>
        <v>0</v>
      </c>
      <c r="U8" s="34">
        <f t="shared" si="2"/>
        <v>5625</v>
      </c>
      <c r="V8" s="27">
        <f t="shared" si="0"/>
        <v>56250</v>
      </c>
      <c r="W8" s="19"/>
    </row>
    <row r="9" spans="1:23" ht="12.75">
      <c r="A9" s="10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7">
        <f t="shared" si="1"/>
        <v>0</v>
      </c>
      <c r="U9" s="34">
        <f t="shared" si="2"/>
        <v>5625</v>
      </c>
      <c r="V9" s="27">
        <f t="shared" si="0"/>
        <v>56250</v>
      </c>
      <c r="W9" s="19"/>
    </row>
    <row r="10" spans="1:23" ht="12.75">
      <c r="A10" s="10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7">
        <f t="shared" si="1"/>
        <v>0</v>
      </c>
      <c r="U10" s="34">
        <f t="shared" si="2"/>
        <v>5625</v>
      </c>
      <c r="V10" s="27">
        <f t="shared" si="0"/>
        <v>56250</v>
      </c>
      <c r="W10" s="19"/>
    </row>
    <row r="11" spans="1:23" ht="12.75">
      <c r="A11" s="10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7">
        <f t="shared" si="1"/>
        <v>0</v>
      </c>
      <c r="U11" s="34">
        <f t="shared" si="2"/>
        <v>5625</v>
      </c>
      <c r="V11" s="27">
        <f t="shared" si="0"/>
        <v>56250</v>
      </c>
      <c r="W11" s="19"/>
    </row>
    <row r="12" spans="1:23" ht="12.75">
      <c r="A12" s="10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7">
        <f t="shared" si="1"/>
        <v>0</v>
      </c>
      <c r="U12" s="34">
        <f t="shared" si="2"/>
        <v>5625</v>
      </c>
      <c r="V12" s="27">
        <f t="shared" si="0"/>
        <v>56250</v>
      </c>
      <c r="W12" s="19"/>
    </row>
    <row r="13" spans="1:23" ht="12.75">
      <c r="A13" s="10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7">
        <f t="shared" si="1"/>
        <v>0</v>
      </c>
      <c r="U13" s="34">
        <f t="shared" si="2"/>
        <v>5625</v>
      </c>
      <c r="V13" s="27">
        <f t="shared" si="0"/>
        <v>56250</v>
      </c>
      <c r="W13" s="19"/>
    </row>
    <row r="14" spans="1:23" ht="12.75">
      <c r="A14" s="10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>
        <f t="shared" si="1"/>
        <v>0</v>
      </c>
      <c r="U14" s="34">
        <f t="shared" si="2"/>
        <v>5625</v>
      </c>
      <c r="V14" s="27">
        <f aca="true" t="shared" si="3" ref="V14:V20">(SUM(B14:S14)-18*(-5000))*25*25/1000</f>
        <v>56250</v>
      </c>
      <c r="W14" s="19"/>
    </row>
    <row r="15" spans="1:23" ht="12.75">
      <c r="A15" s="10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7">
        <f t="shared" si="1"/>
        <v>0</v>
      </c>
      <c r="U15" s="34">
        <f t="shared" si="2"/>
        <v>5625</v>
      </c>
      <c r="V15" s="27">
        <f t="shared" si="3"/>
        <v>56250</v>
      </c>
      <c r="W15" s="19"/>
    </row>
    <row r="16" spans="1:23" ht="12.75">
      <c r="A16" s="10" t="s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7">
        <f t="shared" si="1"/>
        <v>0</v>
      </c>
      <c r="U16" s="34">
        <f t="shared" si="2"/>
        <v>5625</v>
      </c>
      <c r="V16" s="27">
        <f t="shared" si="3"/>
        <v>56250</v>
      </c>
      <c r="W16" s="19"/>
    </row>
    <row r="17" spans="1:23" ht="12.75">
      <c r="A17" s="10" t="s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7">
        <f t="shared" si="1"/>
        <v>0</v>
      </c>
      <c r="U17" s="34">
        <f t="shared" si="2"/>
        <v>5625</v>
      </c>
      <c r="V17" s="27">
        <f t="shared" si="3"/>
        <v>56250</v>
      </c>
      <c r="W17" s="19"/>
    </row>
    <row r="18" spans="1:23" ht="12.75">
      <c r="A18" s="10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7">
        <f t="shared" si="1"/>
        <v>0</v>
      </c>
      <c r="U18" s="34">
        <f t="shared" si="2"/>
        <v>5625</v>
      </c>
      <c r="V18" s="27">
        <f t="shared" si="3"/>
        <v>56250</v>
      </c>
      <c r="W18" s="19"/>
    </row>
    <row r="19" spans="1:23" ht="12.75">
      <c r="A19" s="10" t="s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7">
        <f t="shared" si="1"/>
        <v>0</v>
      </c>
      <c r="U19" s="34">
        <f t="shared" si="2"/>
        <v>5625</v>
      </c>
      <c r="V19" s="27">
        <f t="shared" si="3"/>
        <v>56250</v>
      </c>
      <c r="W19" s="19"/>
    </row>
    <row r="20" spans="1:23" ht="12.75">
      <c r="A20" s="10" t="s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8">
        <f t="shared" si="1"/>
        <v>0</v>
      </c>
      <c r="U20" s="36">
        <f t="shared" si="2"/>
        <v>5625</v>
      </c>
      <c r="V20" s="27">
        <f t="shared" si="3"/>
        <v>56250</v>
      </c>
      <c r="W20" s="19"/>
    </row>
    <row r="21" spans="1:23" ht="6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9"/>
      <c r="U21" s="19"/>
      <c r="V21" s="19"/>
      <c r="W21" s="19"/>
    </row>
    <row r="22" spans="1:23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6" t="s">
        <v>20</v>
      </c>
      <c r="R22" s="17"/>
      <c r="S22" s="17"/>
      <c r="T22" s="29">
        <f>T5/5000000</f>
        <v>0</v>
      </c>
      <c r="U22" s="30">
        <f>U5/5000000</f>
        <v>0.016875</v>
      </c>
      <c r="V22" s="30">
        <f>V5/5000000</f>
        <v>0.16875</v>
      </c>
      <c r="W22" s="31" t="s">
        <v>3</v>
      </c>
    </row>
    <row r="24" spans="6:20" ht="12.75">
      <c r="F24" s="15"/>
      <c r="T24" s="33"/>
    </row>
    <row r="25" ht="12.75">
      <c r="H25" s="15"/>
    </row>
    <row r="65536" ht="12.75">
      <c r="V65536" s="26"/>
    </row>
  </sheetData>
  <sheetProtection sheet="1" objects="1" scenarios="1"/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Grousset.</dc:creator>
  <cp:keywords/>
  <dc:description/>
  <cp:lastModifiedBy>Grousset Georges</cp:lastModifiedBy>
  <dcterms:created xsi:type="dcterms:W3CDTF">2001-02-24T08:55:35Z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